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/>
  <mc:AlternateContent xmlns:mc="http://schemas.openxmlformats.org/markup-compatibility/2006">
    <mc:Choice Requires="x15">
      <x15ac:absPath xmlns:x15ac="http://schemas.microsoft.com/office/spreadsheetml/2010/11/ac" url="/Users/anna/Desktop/"/>
    </mc:Choice>
  </mc:AlternateContent>
  <xr:revisionPtr revIDLastSave="0" documentId="13_ncr:1_{55F613B7-31E9-994A-916A-A6DA3C5FA99F}" xr6:coauthVersionLast="47" xr6:coauthVersionMax="47" xr10:uidLastSave="{00000000-0000-0000-0000-000000000000}"/>
  <bookViews>
    <workbookView xWindow="0" yWindow="660" windowWidth="16380" windowHeight="15200" activeTab="3" xr2:uid="{00000000-000D-0000-FFFF-FFFF00000000}"/>
  </bookViews>
  <sheets>
    <sheet name="Start Here" sheetId="1" r:id="rId1"/>
    <sheet name="Projects" sheetId="2" r:id="rId2"/>
    <sheet name="Risks &amp; Issues" sheetId="3" r:id="rId3"/>
    <sheet name="Dashboard" sheetId="4" r:id="rId4"/>
    <sheet name="Glossary" sheetId="5" r:id="rId5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38" i="2" l="1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B16" i="4" s="1"/>
  <c r="L6" i="2"/>
  <c r="L5" i="2"/>
  <c r="B7" i="4"/>
  <c r="B6" i="4"/>
  <c r="B5" i="4"/>
  <c r="F16" i="4" l="1"/>
  <c r="C16" i="4"/>
  <c r="A16" i="4"/>
  <c r="E16" i="4"/>
  <c r="D16" i="4"/>
  <c r="B11" i="4"/>
  <c r="B15" i="4"/>
  <c r="B19" i="4"/>
  <c r="B13" i="4"/>
  <c r="B17" i="4"/>
  <c r="B4" i="4"/>
  <c r="B10" i="4"/>
  <c r="B14" i="4"/>
  <c r="B18" i="4"/>
  <c r="B12" i="4"/>
  <c r="D11" i="4" l="1"/>
  <c r="F11" i="4"/>
  <c r="E11" i="4"/>
  <c r="A11" i="4" s="1"/>
  <c r="C11" i="4"/>
  <c r="F12" i="4"/>
  <c r="C12" i="4"/>
  <c r="A12" i="4"/>
  <c r="E12" i="4"/>
  <c r="D12" i="4"/>
  <c r="F10" i="4"/>
  <c r="E10" i="4"/>
  <c r="D10" i="4"/>
  <c r="C10" i="4"/>
  <c r="A10" i="4"/>
  <c r="D19" i="4"/>
  <c r="A19" i="4"/>
  <c r="E19" i="4"/>
  <c r="F19" i="4"/>
  <c r="C19" i="4"/>
  <c r="D15" i="4"/>
  <c r="A15" i="4"/>
  <c r="E15" i="4"/>
  <c r="F15" i="4"/>
  <c r="C15" i="4"/>
  <c r="F18" i="4"/>
  <c r="E18" i="4"/>
  <c r="D18" i="4"/>
  <c r="C18" i="4"/>
  <c r="A18" i="4"/>
  <c r="F14" i="4"/>
  <c r="C14" i="4"/>
  <c r="E14" i="4"/>
  <c r="D14" i="4"/>
  <c r="A14" i="4"/>
  <c r="D17" i="4"/>
  <c r="C17" i="4"/>
  <c r="A17" i="4"/>
  <c r="E17" i="4"/>
  <c r="F17" i="4"/>
  <c r="D13" i="4"/>
  <c r="E13" i="4"/>
  <c r="C13" i="4"/>
  <c r="A13" i="4"/>
  <c r="F13" i="4"/>
</calcChain>
</file>

<file path=xl/sharedStrings.xml><?xml version="1.0" encoding="utf-8"?>
<sst xmlns="http://schemas.openxmlformats.org/spreadsheetml/2006/main" count="128" uniqueCount="114">
  <si>
    <t>Project Management Dashboard - Simple Model</t>
  </si>
  <si>
    <t>A light tracker for project leads who want a clear view of readiness, control, and delivery confidence without managing a heavy PMO workbook.</t>
  </si>
  <si>
    <t>How to use it</t>
  </si>
  <si>
    <t>1) Replace the example rows on the Projects sheet with your own active projects or workstreams.</t>
  </si>
  <si>
    <t>2) Use 1-5 scores for the health measures. Keep them honest and discussion-oriented rather than over-engineered.</t>
  </si>
  <si>
    <t>3) Use the Risks &amp; Issues sheet only if you want a light RAID-style view alongside the headline project tracker.</t>
  </si>
  <si>
    <t>4) Review the Dashboard monthly or fortnightly to identify which projects need sponsor attention, tighter controls, or clearer scope.</t>
  </si>
  <si>
    <t>Project Tracker</t>
  </si>
  <si>
    <t>Replace the example rows. Blue cells = inputs. Black cells = formulas.</t>
  </si>
  <si>
    <t>Project ID</t>
  </si>
  <si>
    <t>Project / programme</t>
  </si>
  <si>
    <t>Sponsor</t>
  </si>
  <si>
    <t>Project lead</t>
  </si>
  <si>
    <t>Objective summary</t>
  </si>
  <si>
    <t>Priority (1-5)</t>
  </si>
  <si>
    <t>Scope clarity (1-5)</t>
  </si>
  <si>
    <t>Plan quality (1-5)</t>
  </si>
  <si>
    <t>Resource confidence (1-5)</t>
  </si>
  <si>
    <t>Governance quality (1-5)</t>
  </si>
  <si>
    <t>Delivery control (1-5)</t>
  </si>
  <si>
    <t>Overall delivery readiness</t>
  </si>
  <si>
    <t>Current status</t>
  </si>
  <si>
    <t>Next milestone</t>
  </si>
  <si>
    <t>Target end date</t>
  </si>
  <si>
    <t>Notes</t>
  </si>
  <si>
    <t>PM-001</t>
  </si>
  <si>
    <t>CRM implementation</t>
  </si>
  <si>
    <t>COO</t>
  </si>
  <si>
    <t>J. Patel</t>
  </si>
  <si>
    <t>Launch CRM with phased migration and adoption plan</t>
  </si>
  <si>
    <t>Active</t>
  </si>
  <si>
    <t>Confirm data migration cutover</t>
  </si>
  <si>
    <t>2026-06-30</t>
  </si>
  <si>
    <t>PM-002</t>
  </si>
  <si>
    <t>Factory line optimisation</t>
  </si>
  <si>
    <t>Operations Director</t>
  </si>
  <si>
    <t>C. Weber</t>
  </si>
  <si>
    <t>Improve throughput and reduce downtime</t>
  </si>
  <si>
    <t>Approve vendor timeline</t>
  </si>
  <si>
    <t>2026-08-15</t>
  </si>
  <si>
    <t>PM-003</t>
  </si>
  <si>
    <t>HR operating model redesign</t>
  </si>
  <si>
    <t>CHRO</t>
  </si>
  <si>
    <t>N. Evans</t>
  </si>
  <si>
    <t>Simplify HR processes and service model</t>
  </si>
  <si>
    <t>Planning</t>
  </si>
  <si>
    <t>Lock design principles</t>
  </si>
  <si>
    <t>2026-09-01</t>
  </si>
  <si>
    <t>PM-004</t>
  </si>
  <si>
    <t>Nonprofit donor system upgrade</t>
  </si>
  <si>
    <t>CEO</t>
  </si>
  <si>
    <t>A. Gomez</t>
  </si>
  <si>
    <t>Replace legacy donor platform with lower manual effort</t>
  </si>
  <si>
    <t>Watch</t>
  </si>
  <si>
    <t>Clarify resourcing gap</t>
  </si>
  <si>
    <t>2026-07-31</t>
  </si>
  <si>
    <t>Use this only if you want a simple view of the main blockers without maintaining a full RAID log.</t>
  </si>
  <si>
    <t>Risk / issue</t>
  </si>
  <si>
    <t>Type</t>
  </si>
  <si>
    <t>Severity (1-5)</t>
  </si>
  <si>
    <t>Likelihood (1-5)</t>
  </si>
  <si>
    <t>Owner</t>
  </si>
  <si>
    <t>Mitigation / next action</t>
  </si>
  <si>
    <t>Due date</t>
  </si>
  <si>
    <t>Status</t>
  </si>
  <si>
    <t>Data cleansing behind plan</t>
  </si>
  <si>
    <t>Risk</t>
  </si>
  <si>
    <t>Add dedicated data owner and weekly review</t>
  </si>
  <si>
    <t>2026-04-10</t>
  </si>
  <si>
    <t>Open</t>
  </si>
  <si>
    <t>Vendor slot may slip</t>
  </si>
  <si>
    <t>Escalate installation timing with sponsor</t>
  </si>
  <si>
    <t>2026-04-05</t>
  </si>
  <si>
    <t>No confirmed business analyst support</t>
  </si>
  <si>
    <t>Issue</t>
  </si>
  <si>
    <t>Approve interim contractor or reduce scope</t>
  </si>
  <si>
    <t>2026-03-28</t>
  </si>
  <si>
    <t>Project Portfolio Dashboard</t>
  </si>
  <si>
    <t>This summary is designed for monthly or quarterly review.</t>
  </si>
  <si>
    <t>Average overall delivery readiness</t>
  </si>
  <si>
    <t>Scores closer to 5.0 suggest stronger delivery discipline.</t>
  </si>
  <si>
    <t>Average plan quality</t>
  </si>
  <si>
    <t>Low scores often mean timelines are not yet credible.</t>
  </si>
  <si>
    <t>Average resource confidence</t>
  </si>
  <si>
    <t>Useful for spotting hidden delivery risk.</t>
  </si>
  <si>
    <t>Active projects</t>
  </si>
  <si>
    <t>Watch projects often need management attention too.</t>
  </si>
  <si>
    <t>Rank</t>
  </si>
  <si>
    <t>Project</t>
  </si>
  <si>
    <t>Lead</t>
  </si>
  <si>
    <t>Priority</t>
  </si>
  <si>
    <t>Readiness</t>
  </si>
  <si>
    <t>Glossary</t>
  </si>
  <si>
    <t>Term</t>
  </si>
  <si>
    <t>Meaning</t>
  </si>
  <si>
    <t>Practical note</t>
  </si>
  <si>
    <t>Scope clarity</t>
  </si>
  <si>
    <t>Whether the team is clear on what is in, out, and why.</t>
  </si>
  <si>
    <t>Low scores usually cause rework later.</t>
  </si>
  <si>
    <t>Plan quality</t>
  </si>
  <si>
    <t>How credible and sequenced the plan is.</t>
  </si>
  <si>
    <t>Ask whether milestones and dependencies are believable.</t>
  </si>
  <si>
    <t>Resource confidence</t>
  </si>
  <si>
    <t>Confidence in people, time, and capability.</t>
  </si>
  <si>
    <t>Useful as an early warning indicator.</t>
  </si>
  <si>
    <t>Governance quality</t>
  </si>
  <si>
    <t>Quality of sponsor engagement, decision-making rhythm, and escalation.</t>
  </si>
  <si>
    <t>Low scores often slow delivery even when the team is capable.</t>
  </si>
  <si>
    <t>Delivery control</t>
  </si>
  <si>
    <t>Whether risks, issues, decisions, and status are actively controlled.</t>
  </si>
  <si>
    <t>A good indicator of project discipline.</t>
  </si>
  <si>
    <t>Average of scope clarity, plan quality, resource confidence, governance quality, and delivery control.</t>
  </si>
  <si>
    <t>Good for comparing projects at a glance.</t>
  </si>
  <si>
    <t>Risks &amp; Issues (optional)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</si>
</sst>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"/>
    </font>
    <font>
      <b/>
      <sz val="16"/>
      <color rgb="FFFFFFFF"/>
      <name val="Aptos"/>
    </font>
    <font>
      <sz val="10"/>
      <color rgb="FF404040"/>
      <name val="Aptos"/>
    </font>
    <font>
      <b/>
      <sz val="11"/>
      <color rgb="FF193669"/>
      <name val="Aptos"/>
    </font>
    <font>
      <sz val="10"/>
      <color rgb="FF000000"/>
      <name val="Aptos"/>
    </font>
    <font>
      <b/>
      <sz val="10"/>
      <color rgb="FF404040"/>
      <name val="Aptos"/>
    </font>
    <font>
      <b/>
      <sz val="10"/>
      <color rgb="FF000000"/>
      <name val="Aptos"/>
    </font>
    <font>
      <sz val="10"/>
      <color rgb="FF193669"/>
      <name val="Aptos"/>
    </font>
    <font>
      <sz val="9"/>
      <color rgb="FF404040"/>
      <name val="Aptos"/>
    </font>
  </fonts>
  <fills count="5">
    <fill>
      <patternFill patternType="none"/>
    </fill>
    <fill>
      <patternFill patternType="gray125"/>
    </fill>
    <fill>
      <patternFill patternType="solid">
        <fgColor rgb="FF193669"/>
        <bgColor rgb="FF333399"/>
      </patternFill>
    </fill>
    <fill>
      <patternFill patternType="solid">
        <fgColor rgb="FFFFFFFF"/>
        <bgColor rgb="FFF1F1F1"/>
      </patternFill>
    </fill>
    <fill>
      <patternFill patternType="solid">
        <fgColor rgb="FFF1F1F1"/>
        <bgColor rgb="FFFFFFFF"/>
      </patternFill>
    </fill>
  </fills>
  <borders count="4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/>
      <bottom style="medium">
        <color rgb="FF193669"/>
      </bottom>
      <diagonal/>
    </border>
    <border>
      <left/>
      <right/>
      <top/>
      <bottom style="thin">
        <color rgb="FFBFBFBF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left" vertical="center" wrapText="1"/>
    </xf>
    <xf numFmtId="0" fontId="5" fillId="4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1F1F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93669"/>
      <rgbColor rgb="FF339966"/>
      <rgbColor rgb="FF003300"/>
      <rgbColor rgb="FF333300"/>
      <rgbColor rgb="FF993300"/>
      <rgbColor rgb="FF993366"/>
      <rgbColor rgb="FF333399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prstDash val="solid"/>
        </a:ln>
        <a:ln w="25400">
          <a:prstDash val="solid"/>
        </a:ln>
        <a:ln w="3810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93669"/>
  </sheetPr>
  <dimension ref="A1:G8"/>
  <sheetViews>
    <sheetView showGridLines="0" zoomScaleNormal="100" workbookViewId="0">
      <selection activeCell="A25" sqref="A25"/>
    </sheetView>
  </sheetViews>
  <sheetFormatPr baseColWidth="10" defaultColWidth="8.83203125" defaultRowHeight="15" customHeight="1" x14ac:dyDescent="0.2"/>
  <cols>
    <col min="1" max="1" width="119" customWidth="1"/>
    <col min="2" max="2" width="55" customWidth="1"/>
    <col min="3" max="3" width="38" customWidth="1"/>
    <col min="4" max="7" width="12" customWidth="1"/>
  </cols>
  <sheetData>
    <row r="1" spans="1:7" ht="24" customHeight="1" x14ac:dyDescent="0.2">
      <c r="A1" s="3" t="s">
        <v>0</v>
      </c>
      <c r="B1" s="3"/>
      <c r="C1" s="3"/>
      <c r="D1" s="3"/>
      <c r="E1" s="3"/>
      <c r="F1" s="3"/>
      <c r="G1" s="3"/>
    </row>
    <row r="2" spans="1:7" ht="18.75" customHeight="1" x14ac:dyDescent="0.2">
      <c r="A2" s="1" t="s">
        <v>1</v>
      </c>
      <c r="B2" s="1"/>
      <c r="C2" s="1"/>
      <c r="D2" s="1"/>
      <c r="E2" s="1"/>
      <c r="F2" s="1"/>
      <c r="G2" s="1"/>
    </row>
    <row r="3" spans="1:7" x14ac:dyDescent="0.2">
      <c r="A3" s="1"/>
      <c r="B3" s="1"/>
      <c r="C3" s="1"/>
      <c r="D3" s="1"/>
      <c r="E3" s="1"/>
      <c r="F3" s="1"/>
      <c r="G3" s="1"/>
    </row>
    <row r="4" spans="1:7" x14ac:dyDescent="0.2">
      <c r="A4" s="4" t="s">
        <v>2</v>
      </c>
      <c r="B4" s="4"/>
      <c r="C4" s="4"/>
      <c r="D4" s="4"/>
      <c r="E4" s="4"/>
      <c r="F4" s="4"/>
      <c r="G4" s="4"/>
    </row>
    <row r="5" spans="1:7" x14ac:dyDescent="0.2">
      <c r="A5" s="5" t="s">
        <v>3</v>
      </c>
      <c r="B5" s="5"/>
    </row>
    <row r="6" spans="1:7" x14ac:dyDescent="0.2">
      <c r="A6" s="5" t="s">
        <v>4</v>
      </c>
      <c r="B6" s="5"/>
    </row>
    <row r="7" spans="1:7" x14ac:dyDescent="0.2">
      <c r="A7" s="5" t="s">
        <v>5</v>
      </c>
      <c r="B7" s="5"/>
    </row>
    <row r="8" spans="1:7" x14ac:dyDescent="0.2">
      <c r="A8" s="5" t="s">
        <v>6</v>
      </c>
      <c r="B8" s="5"/>
    </row>
  </sheetData>
  <mergeCells count="2">
    <mergeCell ref="A1:G1"/>
    <mergeCell ref="A2:G3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93669"/>
  </sheetPr>
  <dimension ref="A1:P39"/>
  <sheetViews>
    <sheetView showGridLines="0" zoomScaleNormal="100" workbookViewId="0">
      <selection sqref="A1:P1"/>
    </sheetView>
  </sheetViews>
  <sheetFormatPr baseColWidth="10" defaultColWidth="8.83203125" defaultRowHeight="15" customHeight="1" x14ac:dyDescent="0.2"/>
  <cols>
    <col min="1" max="1" width="12" customWidth="1"/>
    <col min="2" max="2" width="24" customWidth="1"/>
    <col min="3" max="4" width="16" customWidth="1"/>
    <col min="5" max="5" width="32" customWidth="1"/>
    <col min="6" max="6" width="11" customWidth="1"/>
    <col min="7" max="7" width="14" customWidth="1"/>
    <col min="8" max="8" width="12" customWidth="1"/>
    <col min="9" max="11" width="14" customWidth="1"/>
    <col min="12" max="12" width="16" customWidth="1"/>
    <col min="13" max="13" width="14" customWidth="1"/>
    <col min="14" max="14" width="22" customWidth="1"/>
    <col min="15" max="15" width="14" customWidth="1"/>
    <col min="16" max="16" width="20" customWidth="1"/>
  </cols>
  <sheetData>
    <row r="1" spans="1:16" ht="24" customHeight="1" x14ac:dyDescent="0.2">
      <c r="A1" s="3" t="s">
        <v>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18.75" customHeight="1" x14ac:dyDescent="0.2">
      <c r="A2" s="2" t="s">
        <v>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4" spans="1:16" ht="31.5" customHeight="1" x14ac:dyDescent="0.2">
      <c r="A4" s="6" t="s">
        <v>9</v>
      </c>
      <c r="B4" s="6" t="s">
        <v>10</v>
      </c>
      <c r="C4" s="6" t="s">
        <v>11</v>
      </c>
      <c r="D4" s="6" t="s">
        <v>12</v>
      </c>
      <c r="E4" s="6" t="s">
        <v>13</v>
      </c>
      <c r="F4" s="6" t="s">
        <v>14</v>
      </c>
      <c r="G4" s="6" t="s">
        <v>15</v>
      </c>
      <c r="H4" s="6" t="s">
        <v>16</v>
      </c>
      <c r="I4" s="6" t="s">
        <v>17</v>
      </c>
      <c r="J4" s="6" t="s">
        <v>18</v>
      </c>
      <c r="K4" s="6" t="s">
        <v>19</v>
      </c>
      <c r="L4" s="6" t="s">
        <v>20</v>
      </c>
      <c r="M4" s="6" t="s">
        <v>21</v>
      </c>
      <c r="N4" s="6" t="s">
        <v>22</v>
      </c>
      <c r="O4" s="6" t="s">
        <v>23</v>
      </c>
      <c r="P4" s="6" t="s">
        <v>24</v>
      </c>
    </row>
    <row r="5" spans="1:16" ht="27.75" customHeight="1" x14ac:dyDescent="0.2">
      <c r="A5" s="7" t="s">
        <v>25</v>
      </c>
      <c r="B5" s="7" t="s">
        <v>26</v>
      </c>
      <c r="C5" s="7" t="s">
        <v>27</v>
      </c>
      <c r="D5" s="7" t="s">
        <v>28</v>
      </c>
      <c r="E5" s="7" t="s">
        <v>29</v>
      </c>
      <c r="F5" s="7">
        <v>5</v>
      </c>
      <c r="G5" s="7">
        <v>4</v>
      </c>
      <c r="H5" s="7">
        <v>4</v>
      </c>
      <c r="I5" s="7">
        <v>3</v>
      </c>
      <c r="J5" s="7">
        <v>4</v>
      </c>
      <c r="K5" s="7">
        <v>3</v>
      </c>
      <c r="L5" s="8">
        <f t="shared" ref="L5:L38" si="0">IF(COUNTA(G5:K5)=0,"",ROUND(AVERAGE(G5:K5),2))</f>
        <v>3.6</v>
      </c>
      <c r="M5" s="7" t="s">
        <v>30</v>
      </c>
      <c r="N5" s="7" t="s">
        <v>31</v>
      </c>
      <c r="O5" s="7" t="s">
        <v>32</v>
      </c>
      <c r="P5" s="7"/>
    </row>
    <row r="6" spans="1:16" ht="27.75" customHeight="1" x14ac:dyDescent="0.2">
      <c r="A6" s="7" t="s">
        <v>33</v>
      </c>
      <c r="B6" s="7" t="s">
        <v>34</v>
      </c>
      <c r="C6" s="7" t="s">
        <v>35</v>
      </c>
      <c r="D6" s="7" t="s">
        <v>36</v>
      </c>
      <c r="E6" s="7" t="s">
        <v>37</v>
      </c>
      <c r="F6" s="7">
        <v>5</v>
      </c>
      <c r="G6" s="7">
        <v>3</v>
      </c>
      <c r="H6" s="7">
        <v>3</v>
      </c>
      <c r="I6" s="7">
        <v>4</v>
      </c>
      <c r="J6" s="7">
        <v>3</v>
      </c>
      <c r="K6" s="7">
        <v>3</v>
      </c>
      <c r="L6" s="8">
        <f t="shared" si="0"/>
        <v>3.2</v>
      </c>
      <c r="M6" s="7" t="s">
        <v>30</v>
      </c>
      <c r="N6" s="7" t="s">
        <v>38</v>
      </c>
      <c r="O6" s="7" t="s">
        <v>39</v>
      </c>
      <c r="P6" s="7"/>
    </row>
    <row r="7" spans="1:16" ht="27.75" customHeight="1" x14ac:dyDescent="0.2">
      <c r="A7" s="7" t="s">
        <v>40</v>
      </c>
      <c r="B7" s="7" t="s">
        <v>41</v>
      </c>
      <c r="C7" s="7" t="s">
        <v>42</v>
      </c>
      <c r="D7" s="7" t="s">
        <v>43</v>
      </c>
      <c r="E7" s="7" t="s">
        <v>44</v>
      </c>
      <c r="F7" s="7">
        <v>4</v>
      </c>
      <c r="G7" s="7">
        <v>4</v>
      </c>
      <c r="H7" s="7">
        <v>3</v>
      </c>
      <c r="I7" s="7">
        <v>3</v>
      </c>
      <c r="J7" s="7">
        <v>4</v>
      </c>
      <c r="K7" s="7">
        <v>3</v>
      </c>
      <c r="L7" s="8">
        <f t="shared" si="0"/>
        <v>3.4</v>
      </c>
      <c r="M7" s="7" t="s">
        <v>45</v>
      </c>
      <c r="N7" s="7" t="s">
        <v>46</v>
      </c>
      <c r="O7" s="7" t="s">
        <v>47</v>
      </c>
      <c r="P7" s="7"/>
    </row>
    <row r="8" spans="1:16" ht="27.75" customHeight="1" x14ac:dyDescent="0.2">
      <c r="A8" s="7" t="s">
        <v>48</v>
      </c>
      <c r="B8" s="7" t="s">
        <v>49</v>
      </c>
      <c r="C8" s="7" t="s">
        <v>50</v>
      </c>
      <c r="D8" s="7" t="s">
        <v>51</v>
      </c>
      <c r="E8" s="7" t="s">
        <v>52</v>
      </c>
      <c r="F8" s="7">
        <v>3</v>
      </c>
      <c r="G8" s="7">
        <v>3</v>
      </c>
      <c r="H8" s="7">
        <v>2</v>
      </c>
      <c r="I8" s="7">
        <v>2</v>
      </c>
      <c r="J8" s="7">
        <v>3</v>
      </c>
      <c r="K8" s="7">
        <v>2</v>
      </c>
      <c r="L8" s="8">
        <f t="shared" si="0"/>
        <v>2.4</v>
      </c>
      <c r="M8" s="7" t="s">
        <v>53</v>
      </c>
      <c r="N8" s="7" t="s">
        <v>54</v>
      </c>
      <c r="O8" s="7" t="s">
        <v>55</v>
      </c>
      <c r="P8" s="7"/>
    </row>
    <row r="9" spans="1:16" ht="27.75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8" t="str">
        <f t="shared" si="0"/>
        <v/>
      </c>
      <c r="M9" s="7"/>
      <c r="N9" s="7"/>
      <c r="O9" s="7"/>
      <c r="P9" s="7"/>
    </row>
    <row r="10" spans="1:16" ht="27.75" customHeight="1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8" t="str">
        <f t="shared" si="0"/>
        <v/>
      </c>
      <c r="M10" s="7"/>
      <c r="N10" s="7"/>
      <c r="O10" s="7"/>
      <c r="P10" s="7"/>
    </row>
    <row r="11" spans="1:16" ht="27.75" customHeight="1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8" t="str">
        <f t="shared" si="0"/>
        <v/>
      </c>
      <c r="M11" s="7"/>
      <c r="N11" s="7"/>
      <c r="O11" s="7"/>
      <c r="P11" s="7"/>
    </row>
    <row r="12" spans="1:16" ht="27.75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8" t="str">
        <f t="shared" si="0"/>
        <v/>
      </c>
      <c r="M12" s="7"/>
      <c r="N12" s="7"/>
      <c r="O12" s="7"/>
      <c r="P12" s="7"/>
    </row>
    <row r="13" spans="1:16" ht="27.75" customHeight="1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8" t="str">
        <f t="shared" si="0"/>
        <v/>
      </c>
      <c r="M13" s="7"/>
      <c r="N13" s="7"/>
      <c r="O13" s="7"/>
      <c r="P13" s="7"/>
    </row>
    <row r="14" spans="1:16" ht="27.75" customHeight="1" x14ac:dyDescent="0.2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8" t="str">
        <f t="shared" si="0"/>
        <v/>
      </c>
      <c r="M14" s="7"/>
      <c r="N14" s="7"/>
      <c r="O14" s="7"/>
      <c r="P14" s="7"/>
    </row>
    <row r="15" spans="1:16" ht="27.75" customHeight="1" x14ac:dyDescent="0.2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8" t="str">
        <f t="shared" si="0"/>
        <v/>
      </c>
      <c r="M15" s="7"/>
      <c r="N15" s="7"/>
      <c r="O15" s="7"/>
      <c r="P15" s="7"/>
    </row>
    <row r="16" spans="1:16" ht="27.75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8" t="str">
        <f t="shared" si="0"/>
        <v/>
      </c>
      <c r="M16" s="7"/>
      <c r="N16" s="7"/>
      <c r="O16" s="7"/>
      <c r="P16" s="7"/>
    </row>
    <row r="17" spans="1:16" ht="27.75" customHeight="1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8" t="str">
        <f t="shared" si="0"/>
        <v/>
      </c>
      <c r="M17" s="7"/>
      <c r="N17" s="7"/>
      <c r="O17" s="7"/>
      <c r="P17" s="7"/>
    </row>
    <row r="18" spans="1:16" ht="27.75" customHeight="1" x14ac:dyDescent="0.2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8" t="str">
        <f t="shared" si="0"/>
        <v/>
      </c>
      <c r="M18" s="7"/>
      <c r="N18" s="7"/>
      <c r="O18" s="7"/>
      <c r="P18" s="7"/>
    </row>
    <row r="19" spans="1:16" ht="27.75" customHeight="1" x14ac:dyDescent="0.2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8" t="str">
        <f t="shared" si="0"/>
        <v/>
      </c>
      <c r="M19" s="7"/>
      <c r="N19" s="7"/>
      <c r="O19" s="7"/>
      <c r="P19" s="7"/>
    </row>
    <row r="20" spans="1:16" ht="27.75" customHeight="1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8" t="str">
        <f t="shared" si="0"/>
        <v/>
      </c>
      <c r="M20" s="7"/>
      <c r="N20" s="7"/>
      <c r="O20" s="7"/>
      <c r="P20" s="7"/>
    </row>
    <row r="21" spans="1:16" ht="27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8" t="str">
        <f t="shared" si="0"/>
        <v/>
      </c>
      <c r="M21" s="7"/>
      <c r="N21" s="7"/>
      <c r="O21" s="7"/>
      <c r="P21" s="7"/>
    </row>
    <row r="22" spans="1:16" ht="27.75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8" t="str">
        <f t="shared" si="0"/>
        <v/>
      </c>
      <c r="M22" s="7"/>
      <c r="N22" s="7"/>
      <c r="O22" s="7"/>
      <c r="P22" s="7"/>
    </row>
    <row r="23" spans="1:16" ht="27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8" t="str">
        <f t="shared" si="0"/>
        <v/>
      </c>
      <c r="M23" s="7"/>
      <c r="N23" s="7"/>
      <c r="O23" s="7"/>
      <c r="P23" s="7"/>
    </row>
    <row r="24" spans="1:16" ht="27.75" customHeight="1" x14ac:dyDescent="0.2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8" t="str">
        <f t="shared" si="0"/>
        <v/>
      </c>
      <c r="M24" s="7"/>
      <c r="N24" s="7"/>
      <c r="O24" s="7"/>
      <c r="P24" s="7"/>
    </row>
    <row r="25" spans="1:16" ht="27.75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8" t="str">
        <f t="shared" si="0"/>
        <v/>
      </c>
      <c r="M25" s="7"/>
      <c r="N25" s="7"/>
      <c r="O25" s="7"/>
      <c r="P25" s="7"/>
    </row>
    <row r="26" spans="1:16" ht="27.75" customHeight="1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8" t="str">
        <f t="shared" si="0"/>
        <v/>
      </c>
      <c r="M26" s="7"/>
      <c r="N26" s="7"/>
      <c r="O26" s="7"/>
      <c r="P26" s="7"/>
    </row>
    <row r="27" spans="1:16" ht="27.75" customHeight="1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8" t="str">
        <f t="shared" si="0"/>
        <v/>
      </c>
      <c r="M27" s="7"/>
      <c r="N27" s="7"/>
      <c r="O27" s="7"/>
      <c r="P27" s="7"/>
    </row>
    <row r="28" spans="1:16" ht="27.75" customHeight="1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8" t="str">
        <f t="shared" si="0"/>
        <v/>
      </c>
      <c r="M28" s="7"/>
      <c r="N28" s="7"/>
      <c r="O28" s="7"/>
      <c r="P28" s="7"/>
    </row>
    <row r="29" spans="1:16" ht="27.75" customHeight="1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8" t="str">
        <f t="shared" si="0"/>
        <v/>
      </c>
      <c r="M29" s="7"/>
      <c r="N29" s="7"/>
      <c r="O29" s="7"/>
      <c r="P29" s="7"/>
    </row>
    <row r="30" spans="1:16" ht="27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8" t="str">
        <f t="shared" si="0"/>
        <v/>
      </c>
      <c r="M30" s="7"/>
      <c r="N30" s="7"/>
      <c r="O30" s="7"/>
      <c r="P30" s="7"/>
    </row>
    <row r="31" spans="1:16" ht="27.75" customHeight="1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8" t="str">
        <f t="shared" si="0"/>
        <v/>
      </c>
      <c r="M31" s="7"/>
      <c r="N31" s="7"/>
      <c r="O31" s="7"/>
      <c r="P31" s="7"/>
    </row>
    <row r="32" spans="1:16" ht="27.75" customHeight="1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8" t="str">
        <f t="shared" si="0"/>
        <v/>
      </c>
      <c r="M32" s="7"/>
      <c r="N32" s="7"/>
      <c r="O32" s="7"/>
      <c r="P32" s="7"/>
    </row>
    <row r="33" spans="1:16" ht="27.75" customHeight="1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8" t="str">
        <f t="shared" si="0"/>
        <v/>
      </c>
      <c r="M33" s="7"/>
      <c r="N33" s="7"/>
      <c r="O33" s="7"/>
      <c r="P33" s="7"/>
    </row>
    <row r="34" spans="1:16" ht="27.75" customHeight="1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8" t="str">
        <f t="shared" si="0"/>
        <v/>
      </c>
      <c r="M34" s="7"/>
      <c r="N34" s="7"/>
      <c r="O34" s="7"/>
      <c r="P34" s="7"/>
    </row>
    <row r="35" spans="1:16" ht="27.75" customHeight="1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8" t="str">
        <f t="shared" si="0"/>
        <v/>
      </c>
      <c r="M35" s="7"/>
      <c r="N35" s="7"/>
      <c r="O35" s="7"/>
      <c r="P35" s="7"/>
    </row>
    <row r="36" spans="1:16" ht="27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8" t="str">
        <f t="shared" si="0"/>
        <v/>
      </c>
      <c r="M36" s="7"/>
      <c r="N36" s="7"/>
      <c r="O36" s="7"/>
      <c r="P36" s="7"/>
    </row>
    <row r="37" spans="1:16" ht="27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8" t="str">
        <f t="shared" si="0"/>
        <v/>
      </c>
      <c r="M37" s="7"/>
      <c r="N37" s="7"/>
      <c r="O37" s="7"/>
      <c r="P37" s="7"/>
    </row>
    <row r="38" spans="1:16" ht="27.7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8" t="str">
        <f t="shared" si="0"/>
        <v/>
      </c>
      <c r="M38" s="7"/>
      <c r="N38" s="7"/>
      <c r="O38" s="7"/>
      <c r="P38" s="7"/>
    </row>
    <row r="39" spans="1:16" ht="18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8"/>
      <c r="M39" s="7"/>
      <c r="N39" s="7"/>
      <c r="O39" s="7"/>
      <c r="P39" s="7"/>
    </row>
  </sheetData>
  <mergeCells count="2">
    <mergeCell ref="A1:P1"/>
    <mergeCell ref="A2:P2"/>
  </mergeCells>
  <dataValidations count="2">
    <dataValidation type="list" allowBlank="1" sqref="F5:K39" xr:uid="{00000000-0002-0000-0100-000000000000}">
      <formula1>"1,2,3,4,5"</formula1>
      <formula2>0</formula2>
    </dataValidation>
    <dataValidation type="list" allowBlank="1" sqref="M5:M39" xr:uid="{00000000-0002-0000-0100-000001000000}">
      <formula1>"Planning,Active,Watch,Paused,Complete"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193669"/>
  </sheetPr>
  <dimension ref="A1:J34"/>
  <sheetViews>
    <sheetView showGridLines="0" zoomScaleNormal="100" workbookViewId="0">
      <selection activeCell="A2" sqref="A2:J2"/>
    </sheetView>
  </sheetViews>
  <sheetFormatPr baseColWidth="10" defaultColWidth="8.83203125" defaultRowHeight="15" customHeight="1" x14ac:dyDescent="0.2"/>
  <cols>
    <col min="1" max="1" width="12" customWidth="1"/>
    <col min="2" max="2" width="28" customWidth="1"/>
    <col min="3" max="5" width="12" customWidth="1"/>
    <col min="6" max="6" width="14" customWidth="1"/>
    <col min="7" max="7" width="28" customWidth="1"/>
    <col min="8" max="9" width="12" customWidth="1"/>
    <col min="10" max="10" width="18" customWidth="1"/>
  </cols>
  <sheetData>
    <row r="1" spans="1:10" ht="24" customHeight="1" x14ac:dyDescent="0.2">
      <c r="A1" s="3" t="s">
        <v>113</v>
      </c>
      <c r="B1" s="3"/>
      <c r="C1" s="3"/>
      <c r="D1" s="3"/>
      <c r="E1" s="3"/>
      <c r="F1" s="3"/>
      <c r="G1" s="3"/>
      <c r="H1" s="3"/>
      <c r="I1" s="3"/>
      <c r="J1" s="3"/>
    </row>
    <row r="2" spans="1:10" ht="18.75" customHeight="1" x14ac:dyDescent="0.2">
      <c r="A2" s="2" t="s">
        <v>56</v>
      </c>
      <c r="B2" s="2"/>
      <c r="C2" s="2"/>
      <c r="D2" s="2"/>
      <c r="E2" s="2"/>
      <c r="F2" s="2"/>
      <c r="G2" s="2"/>
      <c r="H2" s="2"/>
      <c r="I2" s="2"/>
      <c r="J2" s="2"/>
    </row>
    <row r="4" spans="1:10" ht="31.5" customHeight="1" x14ac:dyDescent="0.2">
      <c r="A4" s="6" t="s">
        <v>9</v>
      </c>
      <c r="B4" s="6" t="s">
        <v>57</v>
      </c>
      <c r="C4" s="6" t="s">
        <v>58</v>
      </c>
      <c r="D4" s="6" t="s">
        <v>59</v>
      </c>
      <c r="E4" s="6" t="s">
        <v>60</v>
      </c>
      <c r="F4" s="6" t="s">
        <v>61</v>
      </c>
      <c r="G4" s="6" t="s">
        <v>62</v>
      </c>
      <c r="H4" s="6" t="s">
        <v>63</v>
      </c>
      <c r="I4" s="6" t="s">
        <v>64</v>
      </c>
      <c r="J4" s="6" t="s">
        <v>24</v>
      </c>
    </row>
    <row r="5" spans="1:10" ht="21.75" customHeight="1" x14ac:dyDescent="0.2">
      <c r="A5" s="7" t="s">
        <v>25</v>
      </c>
      <c r="B5" s="7" t="s">
        <v>65</v>
      </c>
      <c r="C5" s="7" t="s">
        <v>66</v>
      </c>
      <c r="D5" s="7">
        <v>4</v>
      </c>
      <c r="E5" s="7">
        <v>4</v>
      </c>
      <c r="F5" s="7" t="s">
        <v>28</v>
      </c>
      <c r="G5" s="7" t="s">
        <v>67</v>
      </c>
      <c r="H5" s="7" t="s">
        <v>68</v>
      </c>
      <c r="I5" s="7" t="s">
        <v>69</v>
      </c>
      <c r="J5" s="7"/>
    </row>
    <row r="6" spans="1:10" ht="21.75" customHeight="1" x14ac:dyDescent="0.2">
      <c r="A6" s="7" t="s">
        <v>33</v>
      </c>
      <c r="B6" s="7" t="s">
        <v>70</v>
      </c>
      <c r="C6" s="7" t="s">
        <v>66</v>
      </c>
      <c r="D6" s="7">
        <v>4</v>
      </c>
      <c r="E6" s="7">
        <v>3</v>
      </c>
      <c r="F6" s="7" t="s">
        <v>36</v>
      </c>
      <c r="G6" s="7" t="s">
        <v>71</v>
      </c>
      <c r="H6" s="7" t="s">
        <v>72</v>
      </c>
      <c r="I6" s="7" t="s">
        <v>69</v>
      </c>
      <c r="J6" s="7"/>
    </row>
    <row r="7" spans="1:10" ht="21.75" customHeight="1" x14ac:dyDescent="0.2">
      <c r="A7" s="7" t="s">
        <v>48</v>
      </c>
      <c r="B7" s="7" t="s">
        <v>73</v>
      </c>
      <c r="C7" s="7" t="s">
        <v>74</v>
      </c>
      <c r="D7" s="7">
        <v>5</v>
      </c>
      <c r="E7" s="7">
        <v>5</v>
      </c>
      <c r="F7" s="7" t="s">
        <v>51</v>
      </c>
      <c r="G7" s="7" t="s">
        <v>75</v>
      </c>
      <c r="H7" s="7" t="s">
        <v>76</v>
      </c>
      <c r="I7" s="7" t="s">
        <v>69</v>
      </c>
      <c r="J7" s="7"/>
    </row>
    <row r="8" spans="1:10" ht="18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</row>
    <row r="9" spans="1:10" ht="18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</row>
    <row r="10" spans="1:10" ht="18" customHeight="1" x14ac:dyDescent="0.2">
      <c r="A10" s="7"/>
      <c r="B10" s="7"/>
      <c r="C10" s="7"/>
      <c r="D10" s="7"/>
      <c r="E10" s="7"/>
      <c r="F10" s="7"/>
      <c r="G10" s="7"/>
      <c r="H10" s="7"/>
      <c r="I10" s="7"/>
      <c r="J10" s="7"/>
    </row>
    <row r="11" spans="1:10" ht="18" customHeight="1" x14ac:dyDescent="0.2">
      <c r="A11" s="7"/>
      <c r="B11" s="7"/>
      <c r="C11" s="7"/>
      <c r="D11" s="7"/>
      <c r="E11" s="7"/>
      <c r="F11" s="7"/>
      <c r="G11" s="7"/>
      <c r="H11" s="7"/>
      <c r="I11" s="7"/>
      <c r="J11" s="7"/>
    </row>
    <row r="12" spans="1:10" ht="18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</row>
    <row r="13" spans="1:10" ht="18" customHeight="1" x14ac:dyDescent="0.2">
      <c r="A13" s="7"/>
      <c r="B13" s="7"/>
      <c r="C13" s="7"/>
      <c r="D13" s="7"/>
      <c r="E13" s="7"/>
      <c r="F13" s="7"/>
      <c r="G13" s="7"/>
      <c r="H13" s="7"/>
      <c r="I13" s="7"/>
      <c r="J13" s="7"/>
    </row>
    <row r="14" spans="1:10" ht="18" customHeight="1" x14ac:dyDescent="0.2">
      <c r="A14" s="7"/>
      <c r="B14" s="7"/>
      <c r="C14" s="7"/>
      <c r="D14" s="7"/>
      <c r="E14" s="7"/>
      <c r="F14" s="7"/>
      <c r="G14" s="7"/>
      <c r="H14" s="7"/>
      <c r="I14" s="7"/>
      <c r="J14" s="7"/>
    </row>
    <row r="15" spans="1:10" ht="18" customHeight="1" x14ac:dyDescent="0.2">
      <c r="A15" s="7"/>
      <c r="B15" s="7"/>
      <c r="C15" s="7"/>
      <c r="D15" s="7"/>
      <c r="E15" s="7"/>
      <c r="F15" s="7"/>
      <c r="G15" s="7"/>
      <c r="H15" s="7"/>
      <c r="I15" s="7"/>
      <c r="J15" s="7"/>
    </row>
    <row r="16" spans="1:10" ht="18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ht="18" customHeight="1" x14ac:dyDescent="0.2">
      <c r="A17" s="7"/>
      <c r="B17" s="7"/>
      <c r="C17" s="7"/>
      <c r="D17" s="7"/>
      <c r="E17" s="7"/>
      <c r="F17" s="7"/>
      <c r="G17" s="7"/>
      <c r="H17" s="7"/>
      <c r="I17" s="7"/>
      <c r="J17" s="7"/>
    </row>
    <row r="18" spans="1:10" ht="18" customHeight="1" x14ac:dyDescent="0.2">
      <c r="A18" s="7"/>
      <c r="B18" s="7"/>
      <c r="C18" s="7"/>
      <c r="D18" s="7"/>
      <c r="E18" s="7"/>
      <c r="F18" s="7"/>
      <c r="G18" s="7"/>
      <c r="H18" s="7"/>
      <c r="I18" s="7"/>
      <c r="J18" s="7"/>
    </row>
    <row r="19" spans="1:10" ht="18" customHeight="1" x14ac:dyDescent="0.2">
      <c r="A19" s="7"/>
      <c r="B19" s="7"/>
      <c r="C19" s="7"/>
      <c r="D19" s="7"/>
      <c r="E19" s="7"/>
      <c r="F19" s="7"/>
      <c r="G19" s="7"/>
      <c r="H19" s="7"/>
      <c r="I19" s="7"/>
      <c r="J19" s="7"/>
    </row>
    <row r="20" spans="1:10" ht="18" customHeight="1" x14ac:dyDescent="0.2">
      <c r="A20" s="7"/>
      <c r="B20" s="7"/>
      <c r="C20" s="7"/>
      <c r="D20" s="7"/>
      <c r="E20" s="7"/>
      <c r="F20" s="7"/>
      <c r="G20" s="7"/>
      <c r="H20" s="7"/>
      <c r="I20" s="7"/>
      <c r="J20" s="7"/>
    </row>
    <row r="21" spans="1:10" ht="18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</row>
    <row r="22" spans="1:10" ht="18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</row>
    <row r="23" spans="1:10" ht="18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</row>
    <row r="24" spans="1:10" ht="18" customHeight="1" x14ac:dyDescent="0.2">
      <c r="A24" s="7"/>
      <c r="B24" s="7"/>
      <c r="C24" s="7"/>
      <c r="D24" s="7"/>
      <c r="E24" s="7"/>
      <c r="F24" s="7"/>
      <c r="G24" s="7"/>
      <c r="H24" s="7"/>
      <c r="I24" s="7"/>
      <c r="J24" s="7"/>
    </row>
    <row r="25" spans="1:10" ht="18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</row>
    <row r="26" spans="1:10" ht="18" customHeight="1" x14ac:dyDescent="0.2">
      <c r="A26" s="7"/>
      <c r="B26" s="7"/>
      <c r="C26" s="7"/>
      <c r="D26" s="7"/>
      <c r="E26" s="7"/>
      <c r="F26" s="7"/>
      <c r="G26" s="7"/>
      <c r="H26" s="7"/>
      <c r="I26" s="7"/>
      <c r="J26" s="7"/>
    </row>
    <row r="27" spans="1:10" ht="18" customHeight="1" x14ac:dyDescent="0.2">
      <c r="A27" s="7"/>
      <c r="B27" s="7"/>
      <c r="C27" s="7"/>
      <c r="D27" s="7"/>
      <c r="E27" s="7"/>
      <c r="F27" s="7"/>
      <c r="G27" s="7"/>
      <c r="H27" s="7"/>
      <c r="I27" s="7"/>
      <c r="J27" s="7"/>
    </row>
    <row r="28" spans="1:10" ht="18" customHeight="1" x14ac:dyDescent="0.2">
      <c r="A28" s="7"/>
      <c r="B28" s="7"/>
      <c r="C28" s="7"/>
      <c r="D28" s="7"/>
      <c r="E28" s="7"/>
      <c r="F28" s="7"/>
      <c r="G28" s="7"/>
      <c r="H28" s="7"/>
      <c r="I28" s="7"/>
      <c r="J28" s="7"/>
    </row>
    <row r="29" spans="1:10" ht="18" customHeight="1" x14ac:dyDescent="0.2">
      <c r="A29" s="7"/>
      <c r="B29" s="7"/>
      <c r="C29" s="7"/>
      <c r="D29" s="7"/>
      <c r="E29" s="7"/>
      <c r="F29" s="7"/>
      <c r="G29" s="7"/>
      <c r="H29" s="7"/>
      <c r="I29" s="7"/>
      <c r="J29" s="7"/>
    </row>
    <row r="30" spans="1:10" ht="18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</row>
    <row r="31" spans="1:10" ht="18" customHeight="1" x14ac:dyDescent="0.2">
      <c r="A31" s="7"/>
      <c r="B31" s="7"/>
      <c r="C31" s="7"/>
      <c r="D31" s="7"/>
      <c r="E31" s="7"/>
      <c r="F31" s="7"/>
      <c r="G31" s="7"/>
      <c r="H31" s="7"/>
      <c r="I31" s="7"/>
      <c r="J31" s="7"/>
    </row>
    <row r="32" spans="1:10" ht="18" customHeight="1" x14ac:dyDescent="0.2">
      <c r="A32" s="7"/>
      <c r="B32" s="7"/>
      <c r="C32" s="7"/>
      <c r="D32" s="7"/>
      <c r="E32" s="7"/>
      <c r="F32" s="7"/>
      <c r="G32" s="7"/>
      <c r="H32" s="7"/>
      <c r="I32" s="7"/>
      <c r="J32" s="7"/>
    </row>
    <row r="33" spans="1:10" ht="18" customHeight="1" x14ac:dyDescent="0.2">
      <c r="A33" s="7"/>
      <c r="B33" s="7"/>
      <c r="C33" s="7"/>
      <c r="D33" s="7"/>
      <c r="E33" s="7"/>
      <c r="F33" s="7"/>
      <c r="G33" s="7"/>
      <c r="H33" s="7"/>
      <c r="I33" s="7"/>
      <c r="J33" s="7"/>
    </row>
    <row r="34" spans="1:10" ht="18" customHeight="1" x14ac:dyDescent="0.2">
      <c r="A34" s="7"/>
      <c r="B34" s="7"/>
      <c r="C34" s="7"/>
      <c r="D34" s="7"/>
      <c r="E34" s="7"/>
      <c r="F34" s="7"/>
      <c r="G34" s="7"/>
      <c r="H34" s="7"/>
      <c r="I34" s="7"/>
      <c r="J34" s="7"/>
    </row>
  </sheetData>
  <mergeCells count="2">
    <mergeCell ref="A1:J1"/>
    <mergeCell ref="A2:J2"/>
  </mergeCells>
  <dataValidations count="3">
    <dataValidation type="list" allowBlank="1" sqref="D5:E34" xr:uid="{00000000-0002-0000-0200-000000000000}">
      <formula1>"1,2,3,4,5"</formula1>
      <formula2>0</formula2>
    </dataValidation>
    <dataValidation type="list" allowBlank="1" sqref="C5:C34" xr:uid="{00000000-0002-0000-0200-000001000000}">
      <formula1>"Risk,Issue,Decision,Dependency"</formula1>
      <formula2>0</formula2>
    </dataValidation>
    <dataValidation type="list" allowBlank="1" sqref="I5:I34" xr:uid="{00000000-0002-0000-0200-000002000000}">
      <formula1>"Open,Monitoring,Mitigated,Closed"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193669"/>
  </sheetPr>
  <dimension ref="A1:J19"/>
  <sheetViews>
    <sheetView showGridLines="0" tabSelected="1" zoomScaleNormal="100" workbookViewId="0">
      <selection activeCell="B16" sqref="B16"/>
    </sheetView>
  </sheetViews>
  <sheetFormatPr baseColWidth="10" defaultColWidth="8.83203125" defaultRowHeight="15" customHeight="1" x14ac:dyDescent="0.2"/>
  <cols>
    <col min="1" max="1" width="28" customWidth="1"/>
    <col min="2" max="3" width="15" customWidth="1"/>
    <col min="4" max="5" width="18" customWidth="1"/>
    <col min="6" max="6" width="20" customWidth="1"/>
    <col min="7" max="7" width="16" customWidth="1"/>
    <col min="8" max="10" width="12" customWidth="1"/>
  </cols>
  <sheetData>
    <row r="1" spans="1:10" ht="24" customHeight="1" x14ac:dyDescent="0.2">
      <c r="A1" s="3" t="s">
        <v>77</v>
      </c>
      <c r="B1" s="3"/>
      <c r="C1" s="3"/>
      <c r="D1" s="3"/>
      <c r="E1" s="3"/>
      <c r="F1" s="3"/>
      <c r="G1" s="3"/>
      <c r="H1" s="3"/>
      <c r="I1" s="3"/>
      <c r="J1" s="3"/>
    </row>
    <row r="2" spans="1:10" ht="18.75" customHeight="1" x14ac:dyDescent="0.2">
      <c r="A2" s="2" t="s">
        <v>78</v>
      </c>
      <c r="B2" s="2"/>
      <c r="C2" s="2"/>
      <c r="D2" s="2"/>
      <c r="E2" s="2"/>
      <c r="F2" s="2"/>
      <c r="G2" s="2"/>
      <c r="H2" s="2"/>
      <c r="I2" s="2"/>
      <c r="J2" s="2"/>
    </row>
    <row r="4" spans="1:10" ht="27.75" customHeight="1" x14ac:dyDescent="0.2">
      <c r="A4" s="9" t="s">
        <v>79</v>
      </c>
      <c r="B4" s="10">
        <f>IFERROR(ROUND(AVERAGE(Projects!L5:L39),2),"")</f>
        <v>3.15</v>
      </c>
      <c r="D4" s="11" t="s">
        <v>80</v>
      </c>
    </row>
    <row r="5" spans="1:10" ht="27.75" customHeight="1" x14ac:dyDescent="0.2">
      <c r="A5" s="9" t="s">
        <v>81</v>
      </c>
      <c r="B5" s="10">
        <f>IFERROR(ROUND(AVERAGE(Projects!H5:H39),2),"")</f>
        <v>3</v>
      </c>
      <c r="D5" s="11" t="s">
        <v>82</v>
      </c>
    </row>
    <row r="6" spans="1:10" ht="27.75" customHeight="1" x14ac:dyDescent="0.2">
      <c r="A6" s="9" t="s">
        <v>83</v>
      </c>
      <c r="B6" s="10">
        <f>IFERROR(ROUND(AVERAGE(Projects!I5:I39),2),"")</f>
        <v>3</v>
      </c>
      <c r="D6" s="11" t="s">
        <v>84</v>
      </c>
    </row>
    <row r="7" spans="1:10" ht="27.75" customHeight="1" x14ac:dyDescent="0.2">
      <c r="A7" s="9" t="s">
        <v>85</v>
      </c>
      <c r="B7" s="10">
        <f>COUNTIF(Projects!M5:M39,"Active")</f>
        <v>2</v>
      </c>
      <c r="D7" s="11" t="s">
        <v>86</v>
      </c>
    </row>
    <row r="9" spans="1:10" ht="31.5" customHeight="1" x14ac:dyDescent="0.2">
      <c r="A9" s="6" t="s">
        <v>87</v>
      </c>
      <c r="B9" s="6" t="s">
        <v>88</v>
      </c>
      <c r="C9" s="6" t="s">
        <v>89</v>
      </c>
      <c r="D9" s="6" t="s">
        <v>90</v>
      </c>
      <c r="E9" s="6" t="s">
        <v>91</v>
      </c>
      <c r="F9" s="6" t="s">
        <v>64</v>
      </c>
    </row>
    <row r="10" spans="1:10" ht="33.75" customHeight="1" x14ac:dyDescent="0.2">
      <c r="A10" s="8">
        <f t="shared" ref="A10:A19" si="0">IF(B10="","",COUNTIF($E$10:$E$19,"&gt;"&amp;E10)+1)</f>
        <v>1</v>
      </c>
      <c r="B10" s="8" t="str">
        <f>IFERROR(INDEX(Projects!$B$5:$B$39,MATCH(LARGE(Projects!$L$5:$L$39,ROW()-9),Projects!$L$5:$L$39,0)),"")</f>
        <v>CRM implementation</v>
      </c>
      <c r="C10" s="8" t="str">
        <f>IF(B10="","",INDEX(Projects!$D$5:$D$39,MATCH(B10,Projects!$B$5:$B$39,0)))</f>
        <v>J. Patel</v>
      </c>
      <c r="D10" s="8">
        <f>IF(B10="","",INDEX(Projects!$F$5:$F$39,MATCH(B10,Projects!$B$5:$B$39,0)))</f>
        <v>5</v>
      </c>
      <c r="E10" s="8">
        <f>IF(B10="","",INDEX(Projects!$L$5:$L$39,MATCH(B10,Projects!$B$5:$B$39,0)))</f>
        <v>3.6</v>
      </c>
      <c r="F10" s="8" t="str">
        <f>IF(B10="","",INDEX(Projects!$M$5:$M$39,MATCH(B10,Projects!$B$5:$B$39,0)))</f>
        <v>Active</v>
      </c>
    </row>
    <row r="11" spans="1:10" ht="33.75" customHeight="1" x14ac:dyDescent="0.2">
      <c r="A11" s="8">
        <f t="shared" si="0"/>
        <v>2</v>
      </c>
      <c r="B11" s="8" t="str">
        <f>IFERROR(INDEX(Projects!$B$5:$B$39,MATCH(LARGE(Projects!$L$5:$L$39,ROW()-9),Projects!$L$5:$L$39,0)),"")</f>
        <v>HR operating model redesign</v>
      </c>
      <c r="C11" s="8" t="str">
        <f>IF(B11="","",INDEX(Projects!$D$5:$D$39,MATCH(B11,Projects!$B$5:$B$39,0)))</f>
        <v>N. Evans</v>
      </c>
      <c r="D11" s="8">
        <f>IF(B11="","",INDEX(Projects!$F$5:$F$39,MATCH(B11,Projects!$B$5:$B$39,0)))</f>
        <v>4</v>
      </c>
      <c r="E11" s="8">
        <f>IF(B11="","",INDEX(Projects!$L$5:$L$39,MATCH(B11,Projects!$B$5:$B$39,0)))</f>
        <v>3.4</v>
      </c>
      <c r="F11" s="8" t="str">
        <f>IF(B11="","",INDEX(Projects!$M$5:$M$39,MATCH(B11,Projects!$B$5:$B$39,0)))</f>
        <v>Planning</v>
      </c>
    </row>
    <row r="12" spans="1:10" ht="33.75" customHeight="1" x14ac:dyDescent="0.2">
      <c r="A12" s="8">
        <f t="shared" si="0"/>
        <v>3</v>
      </c>
      <c r="B12" s="8" t="str">
        <f>IFERROR(INDEX(Projects!$B$5:$B$39,MATCH(LARGE(Projects!$L$5:$L$39,ROW()-9),Projects!$L$5:$L$39,0)),"")</f>
        <v>Factory line optimisation</v>
      </c>
      <c r="C12" s="8" t="str">
        <f>IF(B12="","",INDEX(Projects!$D$5:$D$39,MATCH(B12,Projects!$B$5:$B$39,0)))</f>
        <v>C. Weber</v>
      </c>
      <c r="D12" s="8">
        <f>IF(B12="","",INDEX(Projects!$F$5:$F$39,MATCH(B12,Projects!$B$5:$B$39,0)))</f>
        <v>5</v>
      </c>
      <c r="E12" s="8">
        <f>IF(B12="","",INDEX(Projects!$L$5:$L$39,MATCH(B12,Projects!$B$5:$B$39,0)))</f>
        <v>3.2</v>
      </c>
      <c r="F12" s="8" t="str">
        <f>IF(B12="","",INDEX(Projects!$M$5:$M$39,MATCH(B12,Projects!$B$5:$B$39,0)))</f>
        <v>Active</v>
      </c>
    </row>
    <row r="13" spans="1:10" ht="33.75" customHeight="1" x14ac:dyDescent="0.2">
      <c r="A13" s="8">
        <f t="shared" si="0"/>
        <v>4</v>
      </c>
      <c r="B13" s="8" t="str">
        <f>IFERROR(INDEX(Projects!$B$5:$B$39,MATCH(LARGE(Projects!$L$5:$L$39,ROW()-9),Projects!$L$5:$L$39,0)),"")</f>
        <v>Nonprofit donor system upgrade</v>
      </c>
      <c r="C13" s="8" t="str">
        <f>IF(B13="","",INDEX(Projects!$D$5:$D$39,MATCH(B13,Projects!$B$5:$B$39,0)))</f>
        <v>A. Gomez</v>
      </c>
      <c r="D13" s="8">
        <f>IF(B13="","",INDEX(Projects!$F$5:$F$39,MATCH(B13,Projects!$B$5:$B$39,0)))</f>
        <v>3</v>
      </c>
      <c r="E13" s="8">
        <f>IF(B13="","",INDEX(Projects!$L$5:$L$39,MATCH(B13,Projects!$B$5:$B$39,0)))</f>
        <v>2.4</v>
      </c>
      <c r="F13" s="8" t="str">
        <f>IF(B13="","",INDEX(Projects!$M$5:$M$39,MATCH(B13,Projects!$B$5:$B$39,0)))</f>
        <v>Watch</v>
      </c>
    </row>
    <row r="14" spans="1:10" ht="33.75" customHeight="1" x14ac:dyDescent="0.2">
      <c r="A14" s="8" t="str">
        <f t="shared" si="0"/>
        <v/>
      </c>
      <c r="B14" s="8" t="str">
        <f>IFERROR(INDEX(Projects!$B$5:$B$39,MATCH(LARGE(Projects!$L$5:$L$39,ROW()-9),Projects!$L$5:$L$39,0)),"")</f>
        <v/>
      </c>
      <c r="C14" s="8" t="str">
        <f>IF(B14="","",INDEX(Projects!$D$5:$D$39,MATCH(B14,Projects!$B$5:$B$39,0)))</f>
        <v/>
      </c>
      <c r="D14" s="8" t="str">
        <f>IF(B14="","",INDEX(Projects!$F$5:$F$39,MATCH(B14,Projects!$B$5:$B$39,0)))</f>
        <v/>
      </c>
      <c r="E14" s="8" t="str">
        <f>IF(B14="","",INDEX(Projects!$L$5:$L$39,MATCH(B14,Projects!$B$5:$B$39,0)))</f>
        <v/>
      </c>
      <c r="F14" s="8" t="str">
        <f>IF(B14="","",INDEX(Projects!$M$5:$M$39,MATCH(B14,Projects!$B$5:$B$39,0)))</f>
        <v/>
      </c>
    </row>
    <row r="15" spans="1:10" ht="33.75" customHeight="1" x14ac:dyDescent="0.2">
      <c r="A15" s="8" t="str">
        <f t="shared" si="0"/>
        <v/>
      </c>
      <c r="B15" s="8" t="str">
        <f>IFERROR(INDEX(Projects!$B$5:$B$39,MATCH(LARGE(Projects!$L$5:$L$39,ROW()-9),Projects!$L$5:$L$39,0)),"")</f>
        <v/>
      </c>
      <c r="C15" s="8" t="str">
        <f>IF(B15="","",INDEX(Projects!$D$5:$D$39,MATCH(B15,Projects!$B$5:$B$39,0)))</f>
        <v/>
      </c>
      <c r="D15" s="8" t="str">
        <f>IF(B15="","",INDEX(Projects!$F$5:$F$39,MATCH(B15,Projects!$B$5:$B$39,0)))</f>
        <v/>
      </c>
      <c r="E15" s="8" t="str">
        <f>IF(B15="","",INDEX(Projects!$L$5:$L$39,MATCH(B15,Projects!$B$5:$B$39,0)))</f>
        <v/>
      </c>
      <c r="F15" s="8" t="str">
        <f>IF(B15="","",INDEX(Projects!$M$5:$M$39,MATCH(B15,Projects!$B$5:$B$39,0)))</f>
        <v/>
      </c>
    </row>
    <row r="16" spans="1:10" ht="33.75" customHeight="1" x14ac:dyDescent="0.2">
      <c r="A16" s="8" t="str">
        <f t="shared" si="0"/>
        <v/>
      </c>
      <c r="B16" s="8" t="str">
        <f>IFERROR(INDEX(Projects!$B$5:$B$39,MATCH(LARGE(Projects!$L$5:$L$39,ROW()-9),Projects!$L$5:$L$39,0)),"")</f>
        <v/>
      </c>
      <c r="C16" s="8" t="str">
        <f>IF(B16="","",INDEX(Projects!$D$5:$D$39,MATCH(B16,Projects!$B$5:$B$39,0)))</f>
        <v/>
      </c>
      <c r="D16" s="8" t="str">
        <f>IF(B16="","",INDEX(Projects!$F$5:$F$39,MATCH(B16,Projects!$B$5:$B$39,0)))</f>
        <v/>
      </c>
      <c r="E16" s="8" t="str">
        <f>IF(B16="","",INDEX(Projects!$L$5:$L$39,MATCH(B16,Projects!$B$5:$B$39,0)))</f>
        <v/>
      </c>
      <c r="F16" s="8" t="str">
        <f>IF(B16="","",INDEX(Projects!$M$5:$M$39,MATCH(B16,Projects!$B$5:$B$39,0)))</f>
        <v/>
      </c>
    </row>
    <row r="17" spans="1:6" ht="33.75" customHeight="1" x14ac:dyDescent="0.2">
      <c r="A17" s="8" t="str">
        <f t="shared" si="0"/>
        <v/>
      </c>
      <c r="B17" s="8" t="str">
        <f>IFERROR(INDEX(Projects!$B$5:$B$39,MATCH(LARGE(Projects!$L$5:$L$39,ROW()-9),Projects!$L$5:$L$39,0)),"")</f>
        <v/>
      </c>
      <c r="C17" s="8" t="str">
        <f>IF(B17="","",INDEX(Projects!$D$5:$D$39,MATCH(B17,Projects!$B$5:$B$39,0)))</f>
        <v/>
      </c>
      <c r="D17" s="8" t="str">
        <f>IF(B17="","",INDEX(Projects!$F$5:$F$39,MATCH(B17,Projects!$B$5:$B$39,0)))</f>
        <v/>
      </c>
      <c r="E17" s="8" t="str">
        <f>IF(B17="","",INDEX(Projects!$L$5:$L$39,MATCH(B17,Projects!$B$5:$B$39,0)))</f>
        <v/>
      </c>
      <c r="F17" s="8" t="str">
        <f>IF(B17="","",INDEX(Projects!$M$5:$M$39,MATCH(B17,Projects!$B$5:$B$39,0)))</f>
        <v/>
      </c>
    </row>
    <row r="18" spans="1:6" ht="33.75" customHeight="1" x14ac:dyDescent="0.2">
      <c r="A18" s="8" t="str">
        <f t="shared" si="0"/>
        <v/>
      </c>
      <c r="B18" s="8" t="str">
        <f>IFERROR(INDEX(Projects!$B$5:$B$39,MATCH(LARGE(Projects!$L$5:$L$39,ROW()-9),Projects!$L$5:$L$39,0)),"")</f>
        <v/>
      </c>
      <c r="C18" s="8" t="str">
        <f>IF(B18="","",INDEX(Projects!$D$5:$D$39,MATCH(B18,Projects!$B$5:$B$39,0)))</f>
        <v/>
      </c>
      <c r="D18" s="8" t="str">
        <f>IF(B18="","",INDEX(Projects!$F$5:$F$39,MATCH(B18,Projects!$B$5:$B$39,0)))</f>
        <v/>
      </c>
      <c r="E18" s="8" t="str">
        <f>IF(B18="","",INDEX(Projects!$L$5:$L$39,MATCH(B18,Projects!$B$5:$B$39,0)))</f>
        <v/>
      </c>
      <c r="F18" s="8" t="str">
        <f>IF(B18="","",INDEX(Projects!$M$5:$M$39,MATCH(B18,Projects!$B$5:$B$39,0)))</f>
        <v/>
      </c>
    </row>
    <row r="19" spans="1:6" ht="33.75" customHeight="1" x14ac:dyDescent="0.2">
      <c r="A19" s="8" t="str">
        <f t="shared" si="0"/>
        <v/>
      </c>
      <c r="B19" s="8" t="str">
        <f>IFERROR(INDEX(Projects!$B$5:$B$39,MATCH(LARGE(Projects!$L$5:$L$39,ROW()-9),Projects!$L$5:$L$39,0)),"")</f>
        <v/>
      </c>
      <c r="C19" s="8" t="str">
        <f>IF(B19="","",INDEX(Projects!$D$5:$D$39,MATCH(B19,Projects!$B$5:$B$39,0)))</f>
        <v/>
      </c>
      <c r="D19" s="8" t="str">
        <f>IF(B19="","",INDEX(Projects!$F$5:$F$39,MATCH(B19,Projects!$B$5:$B$39,0)))</f>
        <v/>
      </c>
      <c r="E19" s="8" t="str">
        <f>IF(B19="","",INDEX(Projects!$L$5:$L$39,MATCH(B19,Projects!$B$5:$B$39,0)))</f>
        <v/>
      </c>
      <c r="F19" s="8" t="str">
        <f>IF(B19="","",INDEX(Projects!$M$5:$M$39,MATCH(B19,Projects!$B$5:$B$39,0)))</f>
        <v/>
      </c>
    </row>
  </sheetData>
  <mergeCells count="2">
    <mergeCell ref="A1:J1"/>
    <mergeCell ref="A2:J2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193669"/>
  </sheetPr>
  <dimension ref="A1:C9"/>
  <sheetViews>
    <sheetView showGridLines="0" zoomScaleNormal="100" workbookViewId="0">
      <selection activeCell="B27" sqref="B27"/>
    </sheetView>
  </sheetViews>
  <sheetFormatPr baseColWidth="10" defaultColWidth="8.83203125" defaultRowHeight="15" customHeight="1" x14ac:dyDescent="0.2"/>
  <cols>
    <col min="1" max="1" width="28" customWidth="1"/>
    <col min="2" max="2" width="62" customWidth="1"/>
    <col min="3" max="3" width="36" customWidth="1"/>
  </cols>
  <sheetData>
    <row r="1" spans="1:3" ht="24" customHeight="1" x14ac:dyDescent="0.2">
      <c r="A1" s="3" t="s">
        <v>92</v>
      </c>
      <c r="B1" s="3"/>
      <c r="C1" s="3"/>
    </row>
    <row r="3" spans="1:3" ht="31.5" customHeight="1" x14ac:dyDescent="0.2">
      <c r="A3" s="6" t="s">
        <v>93</v>
      </c>
      <c r="B3" s="6" t="s">
        <v>94</v>
      </c>
      <c r="C3" s="6" t="s">
        <v>95</v>
      </c>
    </row>
    <row r="4" spans="1:3" ht="27.75" customHeight="1" x14ac:dyDescent="0.2">
      <c r="A4" s="8" t="s">
        <v>96</v>
      </c>
      <c r="B4" s="8" t="s">
        <v>97</v>
      </c>
      <c r="C4" s="8" t="s">
        <v>98</v>
      </c>
    </row>
    <row r="5" spans="1:3" ht="27.75" customHeight="1" x14ac:dyDescent="0.2">
      <c r="A5" s="8" t="s">
        <v>99</v>
      </c>
      <c r="B5" s="8" t="s">
        <v>100</v>
      </c>
      <c r="C5" s="8" t="s">
        <v>101</v>
      </c>
    </row>
    <row r="6" spans="1:3" ht="21.75" customHeight="1" x14ac:dyDescent="0.2">
      <c r="A6" s="8" t="s">
        <v>102</v>
      </c>
      <c r="B6" s="8" t="s">
        <v>103</v>
      </c>
      <c r="C6" s="8" t="s">
        <v>104</v>
      </c>
    </row>
    <row r="7" spans="1:3" ht="27.75" customHeight="1" x14ac:dyDescent="0.2">
      <c r="A7" s="8" t="s">
        <v>105</v>
      </c>
      <c r="B7" s="8" t="s">
        <v>106</v>
      </c>
      <c r="C7" s="8" t="s">
        <v>107</v>
      </c>
    </row>
    <row r="8" spans="1:3" ht="27.75" customHeight="1" x14ac:dyDescent="0.2">
      <c r="A8" s="8" t="s">
        <v>108</v>
      </c>
      <c r="B8" s="8" t="s">
        <v>109</v>
      </c>
      <c r="C8" s="8" t="s">
        <v>110</v>
      </c>
    </row>
    <row r="9" spans="1:3" ht="30" customHeight="1" x14ac:dyDescent="0.2">
      <c r="A9" s="8" t="s">
        <v>20</v>
      </c>
      <c r="B9" s="8" t="s">
        <v>111</v>
      </c>
      <c r="C9" s="8" t="s">
        <v>112</v>
      </c>
    </row>
  </sheetData>
  <mergeCells count="1">
    <mergeCell ref="A1:C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Start Here</vt:lpstr>
      <vt:lpstr>Projects</vt:lpstr>
      <vt:lpstr>Risks &amp; Issues</vt:lpstr>
      <vt:lpstr>Dashboard</vt:lpstr>
      <vt:lpstr>Glossary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Anna Klissouras</cp:lastModifiedBy>
  <dcterms:modified xsi:type="dcterms:W3CDTF">2026-03-25T06:13:58Z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2026-03-25T06:09:25Z</dcterms:created>
  <dc:creator>openpyxl</dc:creator>
  <dc:description/>
  <dc:language>en-US</dc:language>
  <cp:lastModifiedBy>Anna Klissouras</cp:lastModifiedBy>
  <dcterms:modified xsi:type="dcterms:W3CDTF">2026-03-25T06:12:14Z</dcterms:modified>
  <cp:revision>0</cp:revision>
  <dc:subject/>
  <dc:title/>
</cp:coreProperties>
</file>